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" sheetId="1" r:id="rId1"/>
  </sheets>
  <definedNames>
    <definedName name="_xlnm.Print_Titles" localSheetId="0">'Лист'!$4:$4</definedName>
    <definedName name="_xlnm.Print_Area" localSheetId="0">'Лист'!$A$1:$K$57</definedName>
  </definedNames>
  <calcPr fullCalcOnLoad="1"/>
</workbook>
</file>

<file path=xl/sharedStrings.xml><?xml version="1.0" encoding="utf-8"?>
<sst xmlns="http://schemas.openxmlformats.org/spreadsheetml/2006/main" count="116" uniqueCount="115">
  <si>
    <t/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</si>
  <si>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</si>
  <si>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</si>
  <si>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</si>
  <si>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01 0 00 00000</t>
  </si>
  <si>
    <t>Государственная программа Калужской области "Социальная поддержка граждан в Калужской области"</t>
  </si>
  <si>
    <t>03 0 00 00000</t>
  </si>
  <si>
    <t>Государственная программа Калужской области "Доступная среда в Калужской области"</t>
  </si>
  <si>
    <t>04 0 00 00000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</si>
  <si>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</si>
  <si>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</si>
  <si>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</si>
  <si>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06 0 00 00000</t>
  </si>
  <si>
    <t>Государственная программа Калужской области "Развитие рынка труда в Калужской области"</t>
  </si>
  <si>
    <t>07 0 00 00000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</si>
  <si>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</si>
  <si>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</si>
  <si>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Государственная программа Калужской области "Развитие культуры в Калужской области"</t>
  </si>
  <si>
    <t>11 0 00 00000</t>
  </si>
  <si>
    <t>Государственная программа Калужской области "Охрана окружающей среды в Калужской области"</t>
  </si>
  <si>
    <t>12 0 00 00000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</si>
  <si>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</si>
  <si>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</si>
  <si>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Государственная программа Калужской области "Экономическое развитие в Калужской области"</t>
  </si>
  <si>
    <t>15 0 00 00000</t>
  </si>
  <si>
    <t>Государственная программа Калужской области "Развитие общего и дополнительного образования в Калужской области"</t>
  </si>
  <si>
    <t>16 0 00 00000</t>
  </si>
  <si>
    <t>17 0 00 00000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</si>
  <si>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</si>
  <si>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18 0 00 00000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</si>
  <si>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</si>
  <si>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</si>
  <si>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</si>
  <si>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</si>
  <si>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Государственная программа Калужской области "Развитие дорожного хозяйства Калужской области"</t>
  </si>
  <si>
    <t>24 0 00 00000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</si>
  <si>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</si>
  <si>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</si>
  <si>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</si>
  <si>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</si>
  <si>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Государственная программа Калужской области "Развитие лесного хозяйства в Калужской области"</t>
  </si>
  <si>
    <t>29 0 00 00000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</si>
  <si>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</si>
  <si>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</si>
  <si>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Государственная программа Калужской области "Формирование современной городской среды в Калужской области"</t>
  </si>
  <si>
    <t>31 0 00 00000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</si>
  <si>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</si>
  <si>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</si>
  <si>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38 0 00 00000</t>
  </si>
  <si>
    <t>Государственная программа Калужской области "Развитие туризма в Калужской области"</t>
  </si>
  <si>
    <t>43 0 00 00000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</si>
  <si>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</si>
  <si>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</si>
  <si>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Государственная программа Калужской области "Семья и дети Калужской области"</t>
  </si>
  <si>
    <t>45 0 00 00000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</si>
  <si>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</si>
  <si>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</si>
  <si>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Ведомственная целевая программа "Информационная и внутренняя политика Калужской области"</t>
  </si>
  <si>
    <t>50 0 00 00000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</si>
  <si>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</si>
  <si>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</si>
  <si>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Ведомственная целевая программа "Жизнь ради детей"</t>
  </si>
  <si>
    <t>52 0 00 00000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</si>
  <si>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</si>
  <si>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</si>
  <si>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Ведомственная целевая программа "Развитие государственной гражданской службы Калужской области"</t>
  </si>
  <si>
    <t>54 0 00 00000</t>
  </si>
  <si>
    <t>Ведомственная целевая программа "Защита прав предпринимателей"</t>
  </si>
  <si>
    <t>55 0 00 00000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</si>
  <si>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</si>
  <si>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</si>
  <si>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57 0 00 00000</t>
  </si>
  <si>
    <t>58 0 00 00000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</si>
  <si>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</si>
  <si>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63 0 00 00000</t>
  </si>
  <si>
    <t>Ведомственная целевая программа "Создание 100 роботизированных молочных ферм в Калужской области"</t>
  </si>
  <si>
    <t>64 0 00 00000</t>
  </si>
  <si>
    <t>Ведомственная целевая программа "Развитие потребительской кооперации в Калужской области"</t>
  </si>
  <si>
    <t>68 0 00 00000</t>
  </si>
  <si>
    <t>Региональная программа Калужской области "Повышение уровня финансовой грамотности населения Калужской области на 2019 – 2023 годы"</t>
  </si>
  <si>
    <t>79 0 00 00000</t>
  </si>
  <si>
    <t>Ведомственная целевая программа "Развитие градостроительства Калужской области"</t>
  </si>
  <si>
    <t>Государственная программа Калужской области "Развитие профессионального образования и науки в Калужской области"</t>
  </si>
  <si>
    <t>ИТОГО по государственным программам</t>
  </si>
  <si>
    <t>ИТОГО по другим программам</t>
  </si>
  <si>
    <t>ИТОГО по ведомственным целевым программам</t>
  </si>
  <si>
    <t>48 0 00 00000</t>
  </si>
  <si>
    <t>ВСЕГО РАСХОДОВ</t>
  </si>
  <si>
    <t>НЕПРОГРАММНЫЕ РАСХОДЫ</t>
  </si>
  <si>
    <t>(тыс. рублей)</t>
  </si>
  <si>
    <t>Темп роста 2021 года к 2020 году, %</t>
  </si>
  <si>
    <t>Темп роста 2022 года к 2021 году, %</t>
  </si>
  <si>
    <t>09 0 00 00000</t>
  </si>
  <si>
    <t>Государственная программа Калужской области "Развитие рынка газомоторного топлива в Калужской области"</t>
  </si>
  <si>
    <t>Государственная программа Калужской области "Комплексное развитие сельских территорий в Калужской области"</t>
  </si>
  <si>
    <t>Ведомственная целевая программа "Лучшая муниципальная практика"</t>
  </si>
  <si>
    <t>59 0 00 00000</t>
  </si>
  <si>
    <t>Ведомственная целевая программа "Развитие территориального общественного самоуправления в Калужской области"</t>
  </si>
  <si>
    <t>71 0 00 00000</t>
  </si>
  <si>
    <t>Прогноз
на 2022 год</t>
  </si>
  <si>
    <t>Темп роста 2023 года к 2022 году, %</t>
  </si>
  <si>
    <t>Государственная программа "Управление имущественным комплексом Калужской области"</t>
  </si>
  <si>
    <t>49 0 00 00000</t>
  </si>
  <si>
    <t>Исполнение за 2020 год</t>
  </si>
  <si>
    <t>Ожидаемое исполнение за 2021 год</t>
  </si>
  <si>
    <t>Прогноз
на 2023 год</t>
  </si>
  <si>
    <t>Прогноз на 2024 год</t>
  </si>
  <si>
    <t>Темп роста 2024 года к 2023 году, %</t>
  </si>
  <si>
    <t>Сведения о расходах областного бюджета по государственным, ведомственным целевым и другим программам на 2022 год и на плановый период 2023 и 2024 годов в сравнении с ожидаемым исполнением за 2021 год и отчетом за 2020 год</t>
  </si>
  <si>
    <t>Государственная программа Калужской области "Профилактика правонарушений в Калужской области"</t>
  </si>
  <si>
    <t>21 0 00 00000</t>
  </si>
  <si>
    <t>26 0 00 00000</t>
  </si>
  <si>
    <t>Государственная программа Калужской области "Профилактика незаконного потребления наркотических средств и психотропных веществ, наркомании в Калужской области"</t>
  </si>
  <si>
    <t>Государственная программа Калужской области "Эффективное вовлечение в оборот земель сельскохозяйственного назначения и развитие мелиоративного комплекса в Калужской области"
(данная государственная программа реализуется с 2022 года)</t>
  </si>
  <si>
    <t>Ведомственная целевая программа "Развитие государственной ветеринарной службы Калужской области" 
(до 2022 года - 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</si>
</sst>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#,##0.00_ ;\-#,##0.00\ 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thin">
        <color rgb="FF000000"/>
      </left>
      <right/>
      <top style="thin"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/>
      <bottom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>
        <color rgb="FF000000"/>
      </left>
      <right/>
      <top style="medium"/>
      <bottom style="medium"/>
    </border>
    <border>
      <left/>
      <right/>
      <top/>
      <bottom style="medium"/>
    </border>
  </borders>
  <cellStyleXfs count="69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>
      <alignment horizontal="left" vertical="center" wrapText="1"/>
      <protection/>
    </xf>
    <xf numFmtId="0" fontId="30" fillId="20" borderId="1">
      <alignment horizontal="left" vertical="top" wrapText="1"/>
      <protection/>
    </xf>
    <xf numFmtId="0" fontId="30" fillId="20" borderId="1">
      <alignment horizontal="center" vertical="center" wrapText="1"/>
      <protection/>
    </xf>
    <xf numFmtId="0" fontId="29" fillId="20" borderId="1">
      <alignment horizontal="center" vertical="center" wrapText="1"/>
      <protection/>
    </xf>
    <xf numFmtId="4" fontId="30" fillId="20" borderId="1">
      <alignment horizontal="right" vertical="top" shrinkToFit="1"/>
      <protection/>
    </xf>
    <xf numFmtId="4" fontId="29" fillId="20" borderId="1">
      <alignment horizontal="right" vertical="center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164" fontId="0" fillId="0" borderId="0">
      <alignment vertical="top" wrapText="1"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0">
    <xf numFmtId="164" fontId="0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7" fillId="34" borderId="11" xfId="0" applyNumberFormat="1" applyFont="1" applyFill="1" applyBorder="1" applyAlignment="1">
      <alignment horizontal="center" vertical="center" wrapText="1"/>
    </xf>
    <xf numFmtId="165" fontId="46" fillId="34" borderId="1" xfId="0" applyNumberFormat="1" applyFont="1" applyFill="1" applyBorder="1" applyAlignment="1">
      <alignment wrapText="1"/>
    </xf>
    <xf numFmtId="165" fontId="46" fillId="34" borderId="1" xfId="0" applyNumberFormat="1" applyFont="1" applyFill="1" applyBorder="1" applyAlignment="1">
      <alignment horizontal="right" wrapText="1"/>
    </xf>
    <xf numFmtId="165" fontId="46" fillId="34" borderId="13" xfId="0" applyNumberFormat="1" applyFont="1" applyFill="1" applyBorder="1" applyAlignment="1">
      <alignment wrapText="1"/>
    </xf>
    <xf numFmtId="165" fontId="48" fillId="34" borderId="14" xfId="0" applyNumberFormat="1" applyFont="1" applyFill="1" applyBorder="1" applyAlignment="1">
      <alignment wrapText="1"/>
    </xf>
    <xf numFmtId="0" fontId="0" fillId="34" borderId="15" xfId="0" applyNumberFormat="1" applyFont="1" applyFill="1" applyBorder="1" applyAlignment="1">
      <alignment wrapText="1"/>
    </xf>
    <xf numFmtId="0" fontId="0" fillId="34" borderId="1" xfId="0" applyNumberFormat="1" applyFont="1" applyFill="1" applyBorder="1" applyAlignment="1">
      <alignment horizontal="center" wrapText="1"/>
    </xf>
    <xf numFmtId="0" fontId="46" fillId="34" borderId="15" xfId="0" applyNumberFormat="1" applyFont="1" applyFill="1" applyBorder="1" applyAlignment="1">
      <alignment horizontal="right" wrapText="1"/>
    </xf>
    <xf numFmtId="0" fontId="46" fillId="34" borderId="1" xfId="0" applyNumberFormat="1" applyFont="1" applyFill="1" applyBorder="1" applyAlignment="1">
      <alignment horizontal="center" wrapText="1"/>
    </xf>
    <xf numFmtId="0" fontId="0" fillId="34" borderId="1" xfId="59" applyNumberFormat="1" applyFont="1" applyFill="1" applyBorder="1" applyAlignment="1">
      <alignment horizontal="center" wrapText="1"/>
      <protection/>
    </xf>
    <xf numFmtId="0" fontId="46" fillId="34" borderId="16" xfId="0" applyNumberFormat="1" applyFont="1" applyFill="1" applyBorder="1" applyAlignment="1">
      <alignment horizontal="right" wrapText="1"/>
    </xf>
    <xf numFmtId="0" fontId="46" fillId="34" borderId="13" xfId="0" applyNumberFormat="1" applyFont="1" applyFill="1" applyBorder="1" applyAlignment="1">
      <alignment horizontal="center" wrapText="1"/>
    </xf>
    <xf numFmtId="0" fontId="46" fillId="34" borderId="17" xfId="0" applyNumberFormat="1" applyFont="1" applyFill="1" applyBorder="1" applyAlignment="1">
      <alignment horizontal="right" wrapText="1"/>
    </xf>
    <xf numFmtId="0" fontId="46" fillId="34" borderId="18" xfId="0" applyNumberFormat="1" applyFont="1" applyFill="1" applyBorder="1" applyAlignment="1">
      <alignment horizontal="center" wrapText="1"/>
    </xf>
    <xf numFmtId="0" fontId="48" fillId="34" borderId="19" xfId="0" applyNumberFormat="1" applyFont="1" applyFill="1" applyBorder="1" applyAlignment="1">
      <alignment horizontal="right" wrapText="1"/>
    </xf>
    <xf numFmtId="0" fontId="49" fillId="34" borderId="14" xfId="0" applyNumberFormat="1" applyFont="1" applyFill="1" applyBorder="1" applyAlignment="1">
      <alignment wrapText="1"/>
    </xf>
    <xf numFmtId="165" fontId="0" fillId="34" borderId="20" xfId="0" applyNumberFormat="1" applyFont="1" applyFill="1" applyBorder="1" applyAlignment="1">
      <alignment horizontal="right" wrapText="1"/>
    </xf>
    <xf numFmtId="165" fontId="46" fillId="34" borderId="21" xfId="0" applyNumberFormat="1" applyFont="1" applyFill="1" applyBorder="1" applyAlignment="1">
      <alignment horizontal="right" wrapText="1"/>
    </xf>
    <xf numFmtId="165" fontId="46" fillId="34" borderId="20" xfId="0" applyNumberFormat="1" applyFont="1" applyFill="1" applyBorder="1" applyAlignment="1">
      <alignment horizontal="right" wrapText="1"/>
    </xf>
    <xf numFmtId="165" fontId="46" fillId="34" borderId="22" xfId="0" applyNumberFormat="1" applyFont="1" applyFill="1" applyBorder="1" applyAlignment="1">
      <alignment horizontal="right" wrapText="1"/>
    </xf>
    <xf numFmtId="164" fontId="0" fillId="34" borderId="0" xfId="0" applyNumberFormat="1" applyFont="1" applyFill="1" applyAlignment="1">
      <alignment vertical="top" wrapText="1"/>
    </xf>
    <xf numFmtId="164" fontId="0" fillId="34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34" borderId="15" xfId="59" applyNumberFormat="1" applyFont="1" applyFill="1" applyBorder="1" applyAlignment="1">
      <alignment wrapText="1"/>
      <protection/>
    </xf>
    <xf numFmtId="165" fontId="48" fillId="34" borderId="23" xfId="0" applyNumberFormat="1" applyFont="1" applyFill="1" applyBorder="1" applyAlignment="1">
      <alignment horizontal="right" wrapText="1"/>
    </xf>
    <xf numFmtId="165" fontId="0" fillId="34" borderId="24" xfId="0" applyNumberFormat="1" applyFont="1" applyFill="1" applyBorder="1" applyAlignment="1">
      <alignment horizontal="right" wrapText="1"/>
    </xf>
    <xf numFmtId="165" fontId="0" fillId="34" borderId="25" xfId="0" applyNumberFormat="1" applyFont="1" applyFill="1" applyBorder="1" applyAlignment="1">
      <alignment horizontal="right" wrapText="1"/>
    </xf>
    <xf numFmtId="165" fontId="0" fillId="34" borderId="1" xfId="0" applyNumberFormat="1" applyFont="1" applyFill="1" applyBorder="1" applyAlignment="1">
      <alignment horizontal="right" wrapText="1"/>
    </xf>
    <xf numFmtId="165" fontId="0" fillId="34" borderId="26" xfId="0" applyNumberFormat="1" applyFont="1" applyFill="1" applyBorder="1" applyAlignment="1">
      <alignment horizontal="right" wrapText="1"/>
    </xf>
    <xf numFmtId="0" fontId="47" fillId="34" borderId="27" xfId="0" applyNumberFormat="1" applyFont="1" applyFill="1" applyBorder="1" applyAlignment="1">
      <alignment horizontal="center" vertical="center" wrapText="1"/>
    </xf>
    <xf numFmtId="165" fontId="46" fillId="34" borderId="13" xfId="0" applyNumberFormat="1" applyFont="1" applyFill="1" applyBorder="1" applyAlignment="1">
      <alignment horizontal="right" wrapText="1"/>
    </xf>
    <xf numFmtId="165" fontId="46" fillId="34" borderId="28" xfId="0" applyNumberFormat="1" applyFont="1" applyFill="1" applyBorder="1" applyAlignment="1">
      <alignment horizontal="right" wrapText="1"/>
    </xf>
    <xf numFmtId="165" fontId="46" fillId="34" borderId="29" xfId="0" applyNumberFormat="1" applyFont="1" applyFill="1" applyBorder="1" applyAlignment="1">
      <alignment horizontal="right" wrapText="1"/>
    </xf>
    <xf numFmtId="165" fontId="46" fillId="34" borderId="30" xfId="0" applyNumberFormat="1" applyFont="1" applyFill="1" applyBorder="1" applyAlignment="1">
      <alignment horizontal="right" wrapText="1"/>
    </xf>
    <xf numFmtId="165" fontId="46" fillId="34" borderId="31" xfId="0" applyNumberFormat="1" applyFont="1" applyFill="1" applyBorder="1" applyAlignment="1">
      <alignment horizontal="right" wrapText="1"/>
    </xf>
    <xf numFmtId="165" fontId="48" fillId="34" borderId="32" xfId="0" applyNumberFormat="1" applyFont="1" applyFill="1" applyBorder="1" applyAlignment="1">
      <alignment horizontal="right" wrapText="1"/>
    </xf>
    <xf numFmtId="165" fontId="48" fillId="34" borderId="33" xfId="0" applyNumberFormat="1" applyFont="1" applyFill="1" applyBorder="1" applyAlignment="1">
      <alignment horizontal="right" wrapText="1"/>
    </xf>
    <xf numFmtId="0" fontId="30" fillId="0" borderId="0" xfId="58" applyFont="1" applyFill="1" applyAlignment="1">
      <alignment horizontal="justify" vertical="top" wrapText="1"/>
      <protection/>
    </xf>
    <xf numFmtId="164" fontId="50" fillId="34" borderId="0" xfId="0" applyNumberFormat="1" applyFont="1" applyFill="1" applyAlignment="1">
      <alignment horizontal="center" vertical="center" wrapText="1"/>
    </xf>
    <xf numFmtId="164" fontId="0" fillId="34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9" fillId="34" borderId="34" xfId="58" applyFont="1" applyFill="1" applyBorder="1" applyAlignment="1">
      <alignment horizontal="right" wrapText="1"/>
      <protection/>
    </xf>
    <xf numFmtId="164" fontId="0" fillId="34" borderId="34" xfId="0" applyNumberFormat="1" applyFont="1" applyFill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xl25" xfId="34"/>
    <cellStyle name="xl29" xfId="35"/>
    <cellStyle name="xl32" xfId="36"/>
    <cellStyle name="xl35" xfId="37"/>
    <cellStyle name="xl3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120" zoomScaleSheetLayoutView="120" zoomScalePageLayoutView="0" workbookViewId="0" topLeftCell="A37">
      <selection activeCell="A46" sqref="A46"/>
    </sheetView>
  </sheetViews>
  <sheetFormatPr defaultColWidth="9.33203125" defaultRowHeight="12.75"/>
  <cols>
    <col min="1" max="1" width="65.5" style="0" customWidth="1"/>
    <col min="2" max="2" width="16.83203125" style="0" customWidth="1"/>
    <col min="3" max="3" width="16.5" style="0" customWidth="1"/>
    <col min="4" max="4" width="17.5" style="0" customWidth="1"/>
    <col min="5" max="5" width="10.16015625" style="0" customWidth="1"/>
    <col min="6" max="6" width="15.33203125" style="0" customWidth="1"/>
    <col min="7" max="7" width="10.16015625" style="0" customWidth="1"/>
    <col min="8" max="8" width="15.66015625" style="0" customWidth="1"/>
    <col min="9" max="9" width="10.83203125" style="0" customWidth="1"/>
    <col min="10" max="10" width="15.33203125" style="0" customWidth="1"/>
    <col min="11" max="11" width="11.5" style="0" customWidth="1"/>
  </cols>
  <sheetData>
    <row r="1" spans="3:10" ht="11.25" customHeight="1">
      <c r="C1" s="44"/>
      <c r="D1" s="44"/>
      <c r="E1" s="44"/>
      <c r="F1" s="44"/>
      <c r="G1" s="44"/>
      <c r="H1" s="44"/>
      <c r="I1" s="44"/>
      <c r="J1" s="44"/>
    </row>
    <row r="2" spans="1:11" ht="39.75" customHeight="1">
      <c r="A2" s="45" t="s">
        <v>108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7.25" customHeight="1" thickBo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48" t="s">
        <v>89</v>
      </c>
      <c r="K3" s="49"/>
    </row>
    <row r="4" spans="1:11" ht="63" customHeight="1" thickBot="1">
      <c r="A4" s="1" t="s">
        <v>1</v>
      </c>
      <c r="B4" s="2" t="s">
        <v>2</v>
      </c>
      <c r="C4" s="7" t="s">
        <v>103</v>
      </c>
      <c r="D4" s="7" t="s">
        <v>104</v>
      </c>
      <c r="E4" s="7" t="s">
        <v>90</v>
      </c>
      <c r="F4" s="7" t="s">
        <v>99</v>
      </c>
      <c r="G4" s="7" t="s">
        <v>91</v>
      </c>
      <c r="H4" s="7" t="s">
        <v>105</v>
      </c>
      <c r="I4" s="36" t="s">
        <v>100</v>
      </c>
      <c r="J4" s="36" t="s">
        <v>106</v>
      </c>
      <c r="K4" s="36" t="s">
        <v>107</v>
      </c>
    </row>
    <row r="5" spans="1:11" ht="28.5" customHeight="1">
      <c r="A5" s="12" t="s">
        <v>3</v>
      </c>
      <c r="B5" s="13" t="s">
        <v>4</v>
      </c>
      <c r="C5" s="23">
        <v>14381740.1</v>
      </c>
      <c r="D5" s="23">
        <v>14981322.1</v>
      </c>
      <c r="E5" s="23">
        <f>D5/C5%</f>
        <v>104.16905044751853</v>
      </c>
      <c r="F5" s="23">
        <v>11713764.2</v>
      </c>
      <c r="G5" s="23">
        <f>F5/D5%</f>
        <v>78.1891219066707</v>
      </c>
      <c r="H5" s="23">
        <v>11125658.7</v>
      </c>
      <c r="I5" s="23">
        <f>H5/F5%</f>
        <v>94.97936367884202</v>
      </c>
      <c r="J5" s="32">
        <v>11246949.7</v>
      </c>
      <c r="K5" s="33">
        <f>J5/H5%</f>
        <v>101.09019163063127</v>
      </c>
    </row>
    <row r="6" spans="1:11" ht="28.5" customHeight="1">
      <c r="A6" s="12" t="s">
        <v>5</v>
      </c>
      <c r="B6" s="13" t="s">
        <v>6</v>
      </c>
      <c r="C6" s="23">
        <v>6047950.8</v>
      </c>
      <c r="D6" s="23">
        <v>7006618.3</v>
      </c>
      <c r="E6" s="23">
        <f aca="true" t="shared" si="0" ref="E6:E57">D6/C6%</f>
        <v>115.85111274384043</v>
      </c>
      <c r="F6" s="34">
        <v>6883779.1</v>
      </c>
      <c r="G6" s="23">
        <f aca="true" t="shared" si="1" ref="G6:G57">F6/D6%</f>
        <v>98.24681187499537</v>
      </c>
      <c r="H6" s="34">
        <v>6864660.5</v>
      </c>
      <c r="I6" s="23">
        <f aca="true" t="shared" si="2" ref="I6:I57">H6/F6%</f>
        <v>99.72226592802782</v>
      </c>
      <c r="J6" s="35">
        <v>7368873.2</v>
      </c>
      <c r="K6" s="33">
        <f aca="true" t="shared" si="3" ref="K6:K57">J6/H6%</f>
        <v>107.34504932909647</v>
      </c>
    </row>
    <row r="7" spans="1:11" ht="28.5" customHeight="1">
      <c r="A7" s="12" t="s">
        <v>7</v>
      </c>
      <c r="B7" s="13" t="s">
        <v>8</v>
      </c>
      <c r="C7" s="23">
        <v>209517.1</v>
      </c>
      <c r="D7" s="23">
        <v>192120.6</v>
      </c>
      <c r="E7" s="23">
        <f t="shared" si="0"/>
        <v>91.69685911078379</v>
      </c>
      <c r="F7" s="34">
        <v>197181</v>
      </c>
      <c r="G7" s="23">
        <f t="shared" si="1"/>
        <v>102.63397053725627</v>
      </c>
      <c r="H7" s="34">
        <v>184953.6</v>
      </c>
      <c r="I7" s="23">
        <f t="shared" si="2"/>
        <v>93.79889543110139</v>
      </c>
      <c r="J7" s="35">
        <v>184953.6</v>
      </c>
      <c r="K7" s="33">
        <f t="shared" si="3"/>
        <v>100</v>
      </c>
    </row>
    <row r="8" spans="1:11" ht="41.25" customHeight="1">
      <c r="A8" s="12" t="s">
        <v>9</v>
      </c>
      <c r="B8" s="13" t="s">
        <v>10</v>
      </c>
      <c r="C8" s="23">
        <v>3640132.3</v>
      </c>
      <c r="D8" s="23">
        <v>3337215.5</v>
      </c>
      <c r="E8" s="23">
        <f t="shared" si="0"/>
        <v>91.67841234781496</v>
      </c>
      <c r="F8" s="34">
        <v>2975773.3</v>
      </c>
      <c r="G8" s="23">
        <f t="shared" si="1"/>
        <v>89.1693479189462</v>
      </c>
      <c r="H8" s="34">
        <v>2277888</v>
      </c>
      <c r="I8" s="23">
        <f t="shared" si="2"/>
        <v>76.54776659230058</v>
      </c>
      <c r="J8" s="35">
        <v>1095397.8</v>
      </c>
      <c r="K8" s="33">
        <f t="shared" si="3"/>
        <v>48.088308116992586</v>
      </c>
    </row>
    <row r="9" spans="1:11" ht="40.5" customHeight="1">
      <c r="A9" s="12" t="s">
        <v>11</v>
      </c>
      <c r="B9" s="13" t="s">
        <v>12</v>
      </c>
      <c r="C9" s="23">
        <v>500</v>
      </c>
      <c r="D9" s="23">
        <v>500</v>
      </c>
      <c r="E9" s="23">
        <f t="shared" si="0"/>
        <v>100</v>
      </c>
      <c r="F9" s="34">
        <v>500</v>
      </c>
      <c r="G9" s="23">
        <f t="shared" si="1"/>
        <v>100</v>
      </c>
      <c r="H9" s="34">
        <v>500</v>
      </c>
      <c r="I9" s="23">
        <f t="shared" si="2"/>
        <v>100</v>
      </c>
      <c r="J9" s="35">
        <v>500</v>
      </c>
      <c r="K9" s="33">
        <f t="shared" si="3"/>
        <v>100</v>
      </c>
    </row>
    <row r="10" spans="1:11" ht="28.5" customHeight="1">
      <c r="A10" s="12" t="s">
        <v>13</v>
      </c>
      <c r="B10" s="13" t="s">
        <v>14</v>
      </c>
      <c r="C10" s="23">
        <v>996231.3</v>
      </c>
      <c r="D10" s="23">
        <v>524977.5</v>
      </c>
      <c r="E10" s="23">
        <f t="shared" si="0"/>
        <v>52.69634672189079</v>
      </c>
      <c r="F10" s="34">
        <v>407657</v>
      </c>
      <c r="G10" s="23">
        <f t="shared" si="1"/>
        <v>77.65228033582392</v>
      </c>
      <c r="H10" s="34">
        <v>417499.4</v>
      </c>
      <c r="I10" s="23">
        <f t="shared" si="2"/>
        <v>102.4143826795566</v>
      </c>
      <c r="J10" s="35">
        <v>417499.4</v>
      </c>
      <c r="K10" s="33">
        <f t="shared" si="3"/>
        <v>99.99999999999999</v>
      </c>
    </row>
    <row r="11" spans="1:11" s="3" customFormat="1" ht="28.5" customHeight="1">
      <c r="A11" s="12" t="s">
        <v>93</v>
      </c>
      <c r="B11" s="13" t="s">
        <v>92</v>
      </c>
      <c r="C11" s="23">
        <v>60</v>
      </c>
      <c r="D11" s="23">
        <v>60</v>
      </c>
      <c r="E11" s="23">
        <f t="shared" si="0"/>
        <v>100</v>
      </c>
      <c r="F11" s="34">
        <v>60</v>
      </c>
      <c r="G11" s="23">
        <f t="shared" si="1"/>
        <v>100</v>
      </c>
      <c r="H11" s="34">
        <v>60</v>
      </c>
      <c r="I11" s="23">
        <f t="shared" si="2"/>
        <v>100</v>
      </c>
      <c r="J11" s="35">
        <v>60</v>
      </c>
      <c r="K11" s="33">
        <f t="shared" si="3"/>
        <v>100</v>
      </c>
    </row>
    <row r="12" spans="1:11" ht="28.5" customHeight="1">
      <c r="A12" s="12" t="s">
        <v>15</v>
      </c>
      <c r="B12" s="13" t="s">
        <v>16</v>
      </c>
      <c r="C12" s="23">
        <v>463973.7</v>
      </c>
      <c r="D12" s="23">
        <v>522567.3</v>
      </c>
      <c r="E12" s="23">
        <f t="shared" si="0"/>
        <v>112.62864683924973</v>
      </c>
      <c r="F12" s="34">
        <v>465985</v>
      </c>
      <c r="G12" s="23">
        <f t="shared" si="1"/>
        <v>89.17224633075969</v>
      </c>
      <c r="H12" s="34">
        <v>466034.7</v>
      </c>
      <c r="I12" s="23">
        <f t="shared" si="2"/>
        <v>100.01066557936414</v>
      </c>
      <c r="J12" s="35">
        <v>466034.7</v>
      </c>
      <c r="K12" s="33">
        <f t="shared" si="3"/>
        <v>100.00000000000001</v>
      </c>
    </row>
    <row r="13" spans="1:11" ht="30" customHeight="1">
      <c r="A13" s="12" t="s">
        <v>17</v>
      </c>
      <c r="B13" s="13" t="s">
        <v>18</v>
      </c>
      <c r="C13" s="23">
        <v>1309174.5</v>
      </c>
      <c r="D13" s="23">
        <v>1849759.9</v>
      </c>
      <c r="E13" s="23">
        <f t="shared" si="0"/>
        <v>141.29208138410883</v>
      </c>
      <c r="F13" s="34">
        <v>1763041.4</v>
      </c>
      <c r="G13" s="23">
        <f t="shared" si="1"/>
        <v>95.31190507481539</v>
      </c>
      <c r="H13" s="34">
        <v>1786744.8</v>
      </c>
      <c r="I13" s="23">
        <f t="shared" si="2"/>
        <v>101.34446077102898</v>
      </c>
      <c r="J13" s="35">
        <v>1678986.4</v>
      </c>
      <c r="K13" s="33">
        <f t="shared" si="3"/>
        <v>93.96901001195022</v>
      </c>
    </row>
    <row r="14" spans="1:11" ht="28.5" customHeight="1">
      <c r="A14" s="12" t="s">
        <v>19</v>
      </c>
      <c r="B14" s="13" t="s">
        <v>20</v>
      </c>
      <c r="C14" s="23">
        <v>1137443</v>
      </c>
      <c r="D14" s="23">
        <v>1686071.3</v>
      </c>
      <c r="E14" s="23">
        <f t="shared" si="0"/>
        <v>148.23347631485709</v>
      </c>
      <c r="F14" s="34">
        <v>636652</v>
      </c>
      <c r="G14" s="23">
        <f t="shared" si="1"/>
        <v>37.75949451247999</v>
      </c>
      <c r="H14" s="34">
        <v>634480.1</v>
      </c>
      <c r="I14" s="23">
        <f t="shared" si="2"/>
        <v>99.65885601553124</v>
      </c>
      <c r="J14" s="35">
        <v>634788.1</v>
      </c>
      <c r="K14" s="33">
        <f t="shared" si="3"/>
        <v>100.04854368166946</v>
      </c>
    </row>
    <row r="15" spans="1:11" ht="28.5" customHeight="1">
      <c r="A15" s="12" t="s">
        <v>21</v>
      </c>
      <c r="B15" s="13" t="s">
        <v>22</v>
      </c>
      <c r="C15" s="23">
        <v>3459221.5</v>
      </c>
      <c r="D15" s="23">
        <v>1859859.9</v>
      </c>
      <c r="E15" s="23">
        <f t="shared" si="0"/>
        <v>53.76527348711264</v>
      </c>
      <c r="F15" s="34">
        <v>1624856.2</v>
      </c>
      <c r="G15" s="23">
        <f t="shared" si="1"/>
        <v>87.36444073018619</v>
      </c>
      <c r="H15" s="34">
        <v>1290461.2</v>
      </c>
      <c r="I15" s="23">
        <f t="shared" si="2"/>
        <v>79.42002498436477</v>
      </c>
      <c r="J15" s="35">
        <v>1258804.2</v>
      </c>
      <c r="K15" s="33">
        <f t="shared" si="3"/>
        <v>97.54684604232968</v>
      </c>
    </row>
    <row r="16" spans="1:11" ht="28.5" customHeight="1">
      <c r="A16" s="12" t="s">
        <v>23</v>
      </c>
      <c r="B16" s="13" t="s">
        <v>24</v>
      </c>
      <c r="C16" s="23">
        <v>2567134.7</v>
      </c>
      <c r="D16" s="23">
        <v>2263955.8</v>
      </c>
      <c r="E16" s="23">
        <f t="shared" si="0"/>
        <v>88.18998862817755</v>
      </c>
      <c r="F16" s="34">
        <v>5233977.7</v>
      </c>
      <c r="G16" s="23">
        <f t="shared" si="1"/>
        <v>231.18727406250602</v>
      </c>
      <c r="H16" s="34">
        <v>4599443.9</v>
      </c>
      <c r="I16" s="23">
        <f t="shared" si="2"/>
        <v>87.87664303575463</v>
      </c>
      <c r="J16" s="35">
        <v>5002858.2</v>
      </c>
      <c r="K16" s="33">
        <f t="shared" si="3"/>
        <v>108.7709364169003</v>
      </c>
    </row>
    <row r="17" spans="1:11" ht="28.5" customHeight="1">
      <c r="A17" s="12" t="s">
        <v>25</v>
      </c>
      <c r="B17" s="13" t="s">
        <v>26</v>
      </c>
      <c r="C17" s="23">
        <v>14683150.1</v>
      </c>
      <c r="D17" s="23">
        <v>15845879.6</v>
      </c>
      <c r="E17" s="23">
        <f t="shared" si="0"/>
        <v>107.91880142940173</v>
      </c>
      <c r="F17" s="34">
        <v>17616951.2</v>
      </c>
      <c r="G17" s="23">
        <f t="shared" si="1"/>
        <v>111.17685887251093</v>
      </c>
      <c r="H17" s="34">
        <v>14948891.5</v>
      </c>
      <c r="I17" s="23">
        <f t="shared" si="2"/>
        <v>84.85515643592178</v>
      </c>
      <c r="J17" s="35">
        <v>14255391</v>
      </c>
      <c r="K17" s="33">
        <f t="shared" si="3"/>
        <v>95.36085668960806</v>
      </c>
    </row>
    <row r="18" spans="1:11" ht="28.5" customHeight="1">
      <c r="A18" s="12" t="s">
        <v>82</v>
      </c>
      <c r="B18" s="13" t="s">
        <v>27</v>
      </c>
      <c r="C18" s="23">
        <v>1536682.7</v>
      </c>
      <c r="D18" s="23">
        <v>1581256.2</v>
      </c>
      <c r="E18" s="23">
        <f t="shared" si="0"/>
        <v>102.90063134048428</v>
      </c>
      <c r="F18" s="34">
        <v>1568799.2</v>
      </c>
      <c r="G18" s="23">
        <f t="shared" si="1"/>
        <v>99.21220862248634</v>
      </c>
      <c r="H18" s="34">
        <v>1594837.1</v>
      </c>
      <c r="I18" s="23">
        <f t="shared" si="2"/>
        <v>101.65973440068048</v>
      </c>
      <c r="J18" s="35">
        <v>1569596.9</v>
      </c>
      <c r="K18" s="33">
        <f t="shared" si="3"/>
        <v>98.41738068420905</v>
      </c>
    </row>
    <row r="19" spans="1:11" ht="54.75" customHeight="1">
      <c r="A19" s="12" t="s">
        <v>28</v>
      </c>
      <c r="B19" s="13" t="s">
        <v>29</v>
      </c>
      <c r="C19" s="23">
        <v>258682.4</v>
      </c>
      <c r="D19" s="23">
        <v>630055.9</v>
      </c>
      <c r="E19" s="23">
        <f t="shared" si="0"/>
        <v>243.5634971687289</v>
      </c>
      <c r="F19" s="34">
        <v>431705.5</v>
      </c>
      <c r="G19" s="23">
        <f t="shared" si="1"/>
        <v>68.51860287317363</v>
      </c>
      <c r="H19" s="34">
        <v>431705.5</v>
      </c>
      <c r="I19" s="23">
        <f t="shared" si="2"/>
        <v>100</v>
      </c>
      <c r="J19" s="35">
        <v>431705.4</v>
      </c>
      <c r="K19" s="33">
        <f t="shared" si="3"/>
        <v>99.9999768360607</v>
      </c>
    </row>
    <row r="20" spans="1:11" s="6" customFormat="1" ht="30.75" customHeight="1">
      <c r="A20" s="12" t="s">
        <v>109</v>
      </c>
      <c r="B20" s="13" t="s">
        <v>110</v>
      </c>
      <c r="C20" s="23">
        <v>0</v>
      </c>
      <c r="D20" s="23">
        <v>300</v>
      </c>
      <c r="E20" s="23">
        <v>0</v>
      </c>
      <c r="F20" s="34">
        <v>300</v>
      </c>
      <c r="G20" s="23">
        <f>F20/D20%</f>
        <v>100</v>
      </c>
      <c r="H20" s="34">
        <v>300</v>
      </c>
      <c r="I20" s="23">
        <f t="shared" si="2"/>
        <v>100</v>
      </c>
      <c r="J20" s="35">
        <v>300</v>
      </c>
      <c r="K20" s="33">
        <f t="shared" si="3"/>
        <v>100</v>
      </c>
    </row>
    <row r="21" spans="1:11" ht="29.25" customHeight="1">
      <c r="A21" s="12" t="s">
        <v>30</v>
      </c>
      <c r="B21" s="13" t="s">
        <v>31</v>
      </c>
      <c r="C21" s="23">
        <v>9557</v>
      </c>
      <c r="D21" s="23">
        <v>9673.1</v>
      </c>
      <c r="E21" s="23">
        <f t="shared" si="0"/>
        <v>101.2148163649681</v>
      </c>
      <c r="F21" s="34">
        <v>9749.5</v>
      </c>
      <c r="G21" s="23">
        <f t="shared" si="1"/>
        <v>100.78981918929814</v>
      </c>
      <c r="H21" s="34">
        <v>9749.5</v>
      </c>
      <c r="I21" s="23">
        <f t="shared" si="2"/>
        <v>100</v>
      </c>
      <c r="J21" s="35">
        <v>9749.5</v>
      </c>
      <c r="K21" s="33">
        <f t="shared" si="3"/>
        <v>100</v>
      </c>
    </row>
    <row r="22" spans="1:11" ht="42" customHeight="1">
      <c r="A22" s="12" t="s">
        <v>32</v>
      </c>
      <c r="B22" s="13" t="s">
        <v>33</v>
      </c>
      <c r="C22" s="23">
        <v>819240.5</v>
      </c>
      <c r="D22" s="23">
        <v>929281.2</v>
      </c>
      <c r="E22" s="23">
        <f t="shared" si="0"/>
        <v>113.43203857719435</v>
      </c>
      <c r="F22" s="34">
        <v>955407</v>
      </c>
      <c r="G22" s="23">
        <f t="shared" si="1"/>
        <v>102.81139874561113</v>
      </c>
      <c r="H22" s="34">
        <v>753421.6</v>
      </c>
      <c r="I22" s="23">
        <f t="shared" si="2"/>
        <v>78.85870628957083</v>
      </c>
      <c r="J22" s="35">
        <v>753421.6</v>
      </c>
      <c r="K22" s="33">
        <f t="shared" si="3"/>
        <v>100</v>
      </c>
    </row>
    <row r="23" spans="1:11" ht="28.5" customHeight="1">
      <c r="A23" s="12" t="s">
        <v>34</v>
      </c>
      <c r="B23" s="13" t="s">
        <v>35</v>
      </c>
      <c r="C23" s="23">
        <v>12541043.1</v>
      </c>
      <c r="D23" s="23">
        <v>9995207.1</v>
      </c>
      <c r="E23" s="23">
        <f t="shared" si="0"/>
        <v>79.69996610569021</v>
      </c>
      <c r="F23" s="34">
        <v>6092409.7</v>
      </c>
      <c r="G23" s="23">
        <f t="shared" si="1"/>
        <v>60.95331131257901</v>
      </c>
      <c r="H23" s="34">
        <v>5418767.5</v>
      </c>
      <c r="I23" s="23">
        <f t="shared" si="2"/>
        <v>88.94292680283796</v>
      </c>
      <c r="J23" s="35">
        <v>5441942.2</v>
      </c>
      <c r="K23" s="33">
        <f t="shared" si="3"/>
        <v>100.4276747433803</v>
      </c>
    </row>
    <row r="24" spans="1:11" ht="42.75" customHeight="1">
      <c r="A24" s="12" t="s">
        <v>36</v>
      </c>
      <c r="B24" s="13" t="s">
        <v>37</v>
      </c>
      <c r="C24" s="23">
        <v>2449238</v>
      </c>
      <c r="D24" s="23">
        <v>1495715</v>
      </c>
      <c r="E24" s="23">
        <f t="shared" si="0"/>
        <v>61.068585413095825</v>
      </c>
      <c r="F24" s="34">
        <v>1333104.5</v>
      </c>
      <c r="G24" s="23">
        <f t="shared" si="1"/>
        <v>89.1282430142106</v>
      </c>
      <c r="H24" s="34">
        <v>1335580.8</v>
      </c>
      <c r="I24" s="23">
        <f t="shared" si="2"/>
        <v>100.18575438009549</v>
      </c>
      <c r="J24" s="35">
        <v>1307832.9</v>
      </c>
      <c r="K24" s="33">
        <f t="shared" si="3"/>
        <v>97.92240948656942</v>
      </c>
    </row>
    <row r="25" spans="1:11" s="29" customFormat="1" ht="54.75" customHeight="1">
      <c r="A25" s="12" t="s">
        <v>113</v>
      </c>
      <c r="B25" s="13" t="s">
        <v>111</v>
      </c>
      <c r="C25" s="23">
        <v>0</v>
      </c>
      <c r="D25" s="23">
        <v>0</v>
      </c>
      <c r="E25" s="23">
        <v>0</v>
      </c>
      <c r="F25" s="34">
        <v>2</v>
      </c>
      <c r="G25" s="23">
        <v>0</v>
      </c>
      <c r="H25" s="34">
        <v>2</v>
      </c>
      <c r="I25" s="23">
        <f t="shared" si="2"/>
        <v>100</v>
      </c>
      <c r="J25" s="35">
        <v>2</v>
      </c>
      <c r="K25" s="33">
        <f t="shared" si="3"/>
        <v>100</v>
      </c>
    </row>
    <row r="26" spans="1:11" ht="30" customHeight="1">
      <c r="A26" s="12" t="s">
        <v>38</v>
      </c>
      <c r="B26" s="13" t="s">
        <v>39</v>
      </c>
      <c r="C26" s="23">
        <v>182878.3</v>
      </c>
      <c r="D26" s="23">
        <v>16730.7</v>
      </c>
      <c r="E26" s="23">
        <f t="shared" si="0"/>
        <v>9.14854304748021</v>
      </c>
      <c r="F26" s="34">
        <v>66380.6</v>
      </c>
      <c r="G26" s="23">
        <f t="shared" si="1"/>
        <v>396.75925095782003</v>
      </c>
      <c r="H26" s="34">
        <v>96128.3</v>
      </c>
      <c r="I26" s="23">
        <f t="shared" si="2"/>
        <v>144.81384621410473</v>
      </c>
      <c r="J26" s="35">
        <v>103316.4</v>
      </c>
      <c r="K26" s="33">
        <f t="shared" si="3"/>
        <v>107.47761065159791</v>
      </c>
    </row>
    <row r="27" spans="1:11" ht="28.5" customHeight="1">
      <c r="A27" s="12" t="s">
        <v>40</v>
      </c>
      <c r="B27" s="13" t="s">
        <v>41</v>
      </c>
      <c r="C27" s="23">
        <v>488796.7</v>
      </c>
      <c r="D27" s="23">
        <v>459479.2</v>
      </c>
      <c r="E27" s="23">
        <f t="shared" si="0"/>
        <v>94.00210762470368</v>
      </c>
      <c r="F27" s="34">
        <v>213777.5</v>
      </c>
      <c r="G27" s="23">
        <f t="shared" si="1"/>
        <v>46.52604513980175</v>
      </c>
      <c r="H27" s="34">
        <v>233790.8</v>
      </c>
      <c r="I27" s="23">
        <f t="shared" si="2"/>
        <v>109.36174293365765</v>
      </c>
      <c r="J27" s="35">
        <v>274770.8</v>
      </c>
      <c r="K27" s="33">
        <f t="shared" si="3"/>
        <v>117.52849128366043</v>
      </c>
    </row>
    <row r="28" spans="1:11" ht="30" customHeight="1">
      <c r="A28" s="12" t="s">
        <v>42</v>
      </c>
      <c r="B28" s="13" t="s">
        <v>43</v>
      </c>
      <c r="C28" s="23">
        <v>365266.8</v>
      </c>
      <c r="D28" s="23">
        <v>333817.8</v>
      </c>
      <c r="E28" s="23">
        <f t="shared" si="0"/>
        <v>91.39012907825185</v>
      </c>
      <c r="F28" s="34">
        <v>342826.8</v>
      </c>
      <c r="G28" s="23">
        <f t="shared" si="1"/>
        <v>102.69877759664104</v>
      </c>
      <c r="H28" s="34">
        <v>342975.8</v>
      </c>
      <c r="I28" s="23">
        <f t="shared" si="2"/>
        <v>100.04346217973624</v>
      </c>
      <c r="J28" s="35">
        <v>342975.8</v>
      </c>
      <c r="K28" s="33">
        <f t="shared" si="3"/>
        <v>100</v>
      </c>
    </row>
    <row r="29" spans="1:11" ht="28.5" customHeight="1">
      <c r="A29" s="12" t="s">
        <v>44</v>
      </c>
      <c r="B29" s="13" t="s">
        <v>45</v>
      </c>
      <c r="C29" s="23">
        <v>584049.9</v>
      </c>
      <c r="D29" s="23">
        <v>497539.2</v>
      </c>
      <c r="E29" s="23">
        <f t="shared" si="0"/>
        <v>85.18778960496356</v>
      </c>
      <c r="F29" s="34">
        <v>429289.8</v>
      </c>
      <c r="G29" s="23">
        <f t="shared" si="1"/>
        <v>86.28260848592433</v>
      </c>
      <c r="H29" s="34">
        <v>257064.8</v>
      </c>
      <c r="I29" s="23">
        <f t="shared" si="2"/>
        <v>59.8814134414561</v>
      </c>
      <c r="J29" s="35">
        <v>285627.5</v>
      </c>
      <c r="K29" s="33">
        <f t="shared" si="3"/>
        <v>111.11108949961256</v>
      </c>
    </row>
    <row r="30" spans="1:11" ht="42.75" customHeight="1">
      <c r="A30" s="12" t="s">
        <v>46</v>
      </c>
      <c r="B30" s="13" t="s">
        <v>47</v>
      </c>
      <c r="C30" s="23">
        <v>6635.4</v>
      </c>
      <c r="D30" s="23">
        <v>9297.5</v>
      </c>
      <c r="E30" s="23">
        <f t="shared" si="0"/>
        <v>140.11966121107997</v>
      </c>
      <c r="F30" s="34">
        <v>11867.5</v>
      </c>
      <c r="G30" s="23">
        <f t="shared" si="1"/>
        <v>127.64183920408713</v>
      </c>
      <c r="H30" s="34">
        <v>5249.9</v>
      </c>
      <c r="I30" s="23">
        <f t="shared" si="2"/>
        <v>44.23762376237624</v>
      </c>
      <c r="J30" s="35">
        <v>5249.9</v>
      </c>
      <c r="K30" s="33">
        <f t="shared" si="3"/>
        <v>100</v>
      </c>
    </row>
    <row r="31" spans="1:11" ht="33" customHeight="1">
      <c r="A31" s="12" t="s">
        <v>101</v>
      </c>
      <c r="B31" s="13" t="s">
        <v>48</v>
      </c>
      <c r="C31" s="23">
        <v>414627.7</v>
      </c>
      <c r="D31" s="23">
        <v>193011.2</v>
      </c>
      <c r="E31" s="23">
        <f t="shared" si="0"/>
        <v>46.55048372310871</v>
      </c>
      <c r="F31" s="34">
        <v>208432.3</v>
      </c>
      <c r="G31" s="23">
        <f t="shared" si="1"/>
        <v>107.98974360037137</v>
      </c>
      <c r="H31" s="34">
        <v>204663</v>
      </c>
      <c r="I31" s="23">
        <f t="shared" si="2"/>
        <v>98.19159506468048</v>
      </c>
      <c r="J31" s="35">
        <v>207624.6</v>
      </c>
      <c r="K31" s="33">
        <f t="shared" si="3"/>
        <v>101.44706175517803</v>
      </c>
    </row>
    <row r="32" spans="1:11" ht="32.25" customHeight="1">
      <c r="A32" s="12" t="s">
        <v>49</v>
      </c>
      <c r="B32" s="13" t="s">
        <v>50</v>
      </c>
      <c r="C32" s="23">
        <v>53284.8</v>
      </c>
      <c r="D32" s="23">
        <v>70774.4</v>
      </c>
      <c r="E32" s="23">
        <f t="shared" si="0"/>
        <v>132.82286881061762</v>
      </c>
      <c r="F32" s="34">
        <v>73395</v>
      </c>
      <c r="G32" s="23">
        <f t="shared" si="1"/>
        <v>103.70275127729802</v>
      </c>
      <c r="H32" s="34">
        <v>67395</v>
      </c>
      <c r="I32" s="23">
        <f t="shared" si="2"/>
        <v>91.8250562027386</v>
      </c>
      <c r="J32" s="35">
        <v>67395</v>
      </c>
      <c r="K32" s="33">
        <f t="shared" si="3"/>
        <v>100</v>
      </c>
    </row>
    <row r="33" spans="1:11" ht="30.75" customHeight="1">
      <c r="A33" s="12" t="s">
        <v>51</v>
      </c>
      <c r="B33" s="13" t="s">
        <v>52</v>
      </c>
      <c r="C33" s="23">
        <v>824539.5</v>
      </c>
      <c r="D33" s="23">
        <v>313583.1</v>
      </c>
      <c r="E33" s="23">
        <f t="shared" si="0"/>
        <v>38.031301108073045</v>
      </c>
      <c r="F33" s="34">
        <v>303480.1</v>
      </c>
      <c r="G33" s="23">
        <f t="shared" si="1"/>
        <v>96.77820647860169</v>
      </c>
      <c r="H33" s="34">
        <v>548698.9</v>
      </c>
      <c r="I33" s="23">
        <f t="shared" si="2"/>
        <v>180.80226677136326</v>
      </c>
      <c r="J33" s="35">
        <v>265198.5</v>
      </c>
      <c r="K33" s="33">
        <f t="shared" si="3"/>
        <v>48.33224560865713</v>
      </c>
    </row>
    <row r="34" spans="1:11" ht="33" customHeight="1">
      <c r="A34" s="12" t="s">
        <v>53</v>
      </c>
      <c r="B34" s="13" t="s">
        <v>54</v>
      </c>
      <c r="C34" s="23">
        <v>4955171.4</v>
      </c>
      <c r="D34" s="23">
        <v>6160329</v>
      </c>
      <c r="E34" s="23">
        <f t="shared" si="0"/>
        <v>124.32120915131209</v>
      </c>
      <c r="F34" s="34">
        <v>5921415</v>
      </c>
      <c r="G34" s="23">
        <f t="shared" si="1"/>
        <v>96.12173310873494</v>
      </c>
      <c r="H34" s="34">
        <v>6081713.1</v>
      </c>
      <c r="I34" s="23">
        <f t="shared" si="2"/>
        <v>102.70709112602307</v>
      </c>
      <c r="J34" s="35">
        <v>6401149.5</v>
      </c>
      <c r="K34" s="33">
        <f t="shared" si="3"/>
        <v>105.25240824004014</v>
      </c>
    </row>
    <row r="35" spans="1:11" ht="42" customHeight="1">
      <c r="A35" s="12" t="s">
        <v>55</v>
      </c>
      <c r="B35" s="13" t="s">
        <v>56</v>
      </c>
      <c r="C35" s="23">
        <v>4850</v>
      </c>
      <c r="D35" s="23">
        <v>11640</v>
      </c>
      <c r="E35" s="23">
        <f t="shared" si="0"/>
        <v>240</v>
      </c>
      <c r="F35" s="34">
        <v>12710</v>
      </c>
      <c r="G35" s="23">
        <f t="shared" si="1"/>
        <v>109.19243986254295</v>
      </c>
      <c r="H35" s="34">
        <v>12730</v>
      </c>
      <c r="I35" s="23">
        <f t="shared" si="2"/>
        <v>100.1573564122738</v>
      </c>
      <c r="J35" s="35">
        <v>12870</v>
      </c>
      <c r="K35" s="33">
        <f t="shared" si="3"/>
        <v>101.09976433621367</v>
      </c>
    </row>
    <row r="36" spans="1:11" s="5" customFormat="1" ht="42" customHeight="1">
      <c r="A36" s="12" t="s">
        <v>94</v>
      </c>
      <c r="B36" s="13" t="s">
        <v>86</v>
      </c>
      <c r="C36" s="23">
        <v>361534.2</v>
      </c>
      <c r="D36" s="23">
        <v>380505.1</v>
      </c>
      <c r="E36" s="23">
        <f t="shared" si="0"/>
        <v>105.24733206429708</v>
      </c>
      <c r="F36" s="34">
        <v>28322.1</v>
      </c>
      <c r="G36" s="23">
        <f t="shared" si="1"/>
        <v>7.443290510429426</v>
      </c>
      <c r="H36" s="34">
        <v>28322.1</v>
      </c>
      <c r="I36" s="23">
        <f t="shared" si="2"/>
        <v>100</v>
      </c>
      <c r="J36" s="35">
        <v>28322.1</v>
      </c>
      <c r="K36" s="33">
        <f t="shared" si="3"/>
        <v>100</v>
      </c>
    </row>
    <row r="37" spans="1:11" s="3" customFormat="1" ht="45" customHeight="1">
      <c r="A37" s="12" t="s">
        <v>112</v>
      </c>
      <c r="B37" s="13" t="s">
        <v>102</v>
      </c>
      <c r="C37" s="23">
        <v>0</v>
      </c>
      <c r="D37" s="23">
        <v>1695.1</v>
      </c>
      <c r="E37" s="23">
        <v>0</v>
      </c>
      <c r="F37" s="34">
        <v>1695.1</v>
      </c>
      <c r="G37" s="23">
        <f t="shared" si="1"/>
        <v>99.99999999999999</v>
      </c>
      <c r="H37" s="34">
        <v>1695.1</v>
      </c>
      <c r="I37" s="23">
        <f t="shared" si="2"/>
        <v>99.99999999999999</v>
      </c>
      <c r="J37" s="35">
        <v>1695.1</v>
      </c>
      <c r="K37" s="33">
        <f t="shared" si="3"/>
        <v>99.99999999999999</v>
      </c>
    </row>
    <row r="38" spans="1:11" ht="21" customHeight="1">
      <c r="A38" s="14" t="s">
        <v>83</v>
      </c>
      <c r="B38" s="15"/>
      <c r="C38" s="8">
        <f>SUM(C5:C37)</f>
        <v>74752307.50000001</v>
      </c>
      <c r="D38" s="8">
        <f>SUM(D5:D37)</f>
        <v>73160798.6</v>
      </c>
      <c r="E38" s="25">
        <f>D38/C38%</f>
        <v>97.870956826316</v>
      </c>
      <c r="F38" s="8">
        <f>SUM(F5:F37)</f>
        <v>67525247.29999998</v>
      </c>
      <c r="G38" s="23">
        <f t="shared" si="1"/>
        <v>92.29703419339108</v>
      </c>
      <c r="H38" s="8">
        <f>SUM(H5:H37)</f>
        <v>62022067.19999999</v>
      </c>
      <c r="I38" s="23">
        <f t="shared" si="2"/>
        <v>91.85018889964141</v>
      </c>
      <c r="J38" s="8">
        <f>SUM(J5:J37)</f>
        <v>61121841.99999999</v>
      </c>
      <c r="K38" s="33">
        <f t="shared" si="3"/>
        <v>98.54854047818645</v>
      </c>
    </row>
    <row r="39" spans="1:11" ht="35.25" customHeight="1">
      <c r="A39" s="12" t="s">
        <v>57</v>
      </c>
      <c r="B39" s="13" t="s">
        <v>58</v>
      </c>
      <c r="C39" s="23">
        <v>542066.1</v>
      </c>
      <c r="D39" s="23">
        <v>527952.6</v>
      </c>
      <c r="E39" s="23">
        <f t="shared" si="0"/>
        <v>97.39635074025105</v>
      </c>
      <c r="F39" s="34">
        <v>507274.3</v>
      </c>
      <c r="G39" s="23">
        <f t="shared" si="1"/>
        <v>96.08330369052071</v>
      </c>
      <c r="H39" s="34">
        <v>507463.5</v>
      </c>
      <c r="I39" s="23">
        <f t="shared" si="2"/>
        <v>100.03729737540421</v>
      </c>
      <c r="J39" s="35">
        <v>507463.5</v>
      </c>
      <c r="K39" s="33">
        <f t="shared" si="3"/>
        <v>100</v>
      </c>
    </row>
    <row r="40" spans="1:11" ht="33" customHeight="1">
      <c r="A40" s="12" t="s">
        <v>59</v>
      </c>
      <c r="B40" s="13" t="s">
        <v>60</v>
      </c>
      <c r="C40" s="23">
        <v>6310797.7</v>
      </c>
      <c r="D40" s="23">
        <v>3610950.3</v>
      </c>
      <c r="E40" s="23">
        <f t="shared" si="0"/>
        <v>57.21860328370215</v>
      </c>
      <c r="F40" s="34">
        <v>3601053</v>
      </c>
      <c r="G40" s="23">
        <f t="shared" si="1"/>
        <v>99.72590871715958</v>
      </c>
      <c r="H40" s="34">
        <v>3395283.6</v>
      </c>
      <c r="I40" s="23">
        <f t="shared" si="2"/>
        <v>94.2858547208275</v>
      </c>
      <c r="J40" s="35">
        <v>3365007.2</v>
      </c>
      <c r="K40" s="33">
        <f t="shared" si="3"/>
        <v>99.1082806749928</v>
      </c>
    </row>
    <row r="41" spans="1:11" ht="19.5" customHeight="1">
      <c r="A41" s="12" t="s">
        <v>61</v>
      </c>
      <c r="B41" s="13" t="s">
        <v>62</v>
      </c>
      <c r="C41" s="23">
        <v>13396</v>
      </c>
      <c r="D41" s="23">
        <v>14229</v>
      </c>
      <c r="E41" s="23">
        <f t="shared" si="0"/>
        <v>106.21827411167511</v>
      </c>
      <c r="F41" s="34">
        <v>13866.2</v>
      </c>
      <c r="G41" s="23">
        <f t="shared" si="1"/>
        <v>97.45027760208026</v>
      </c>
      <c r="H41" s="34">
        <v>13866.2</v>
      </c>
      <c r="I41" s="23">
        <f t="shared" si="2"/>
        <v>100</v>
      </c>
      <c r="J41" s="35">
        <v>13866.2</v>
      </c>
      <c r="K41" s="33">
        <f t="shared" si="3"/>
        <v>100</v>
      </c>
    </row>
    <row r="42" spans="1:11" ht="45.75" customHeight="1">
      <c r="A42" s="12" t="s">
        <v>63</v>
      </c>
      <c r="B42" s="13" t="s">
        <v>64</v>
      </c>
      <c r="C42" s="23">
        <v>18319.1</v>
      </c>
      <c r="D42" s="23">
        <v>23067.2</v>
      </c>
      <c r="E42" s="23">
        <f t="shared" si="0"/>
        <v>125.91884972515028</v>
      </c>
      <c r="F42" s="34">
        <v>23641.3</v>
      </c>
      <c r="G42" s="23">
        <f t="shared" si="1"/>
        <v>102.4888152875078</v>
      </c>
      <c r="H42" s="34">
        <v>23886.8</v>
      </c>
      <c r="I42" s="23">
        <f t="shared" si="2"/>
        <v>101.03843697258611</v>
      </c>
      <c r="J42" s="35">
        <v>23886.8</v>
      </c>
      <c r="K42" s="33">
        <f t="shared" si="3"/>
        <v>100</v>
      </c>
    </row>
    <row r="43" spans="1:11" ht="32.25" customHeight="1">
      <c r="A43" s="12" t="s">
        <v>65</v>
      </c>
      <c r="B43" s="13" t="s">
        <v>66</v>
      </c>
      <c r="C43" s="23">
        <v>2064.9</v>
      </c>
      <c r="D43" s="23">
        <v>2000</v>
      </c>
      <c r="E43" s="23">
        <f t="shared" si="0"/>
        <v>96.8569906533004</v>
      </c>
      <c r="F43" s="34">
        <v>2000</v>
      </c>
      <c r="G43" s="23">
        <f t="shared" si="1"/>
        <v>100</v>
      </c>
      <c r="H43" s="34">
        <v>2000</v>
      </c>
      <c r="I43" s="23">
        <f t="shared" si="2"/>
        <v>100</v>
      </c>
      <c r="J43" s="35">
        <v>2000</v>
      </c>
      <c r="K43" s="33">
        <f t="shared" si="3"/>
        <v>100</v>
      </c>
    </row>
    <row r="44" spans="1:11" ht="30" customHeight="1">
      <c r="A44" s="12" t="s">
        <v>67</v>
      </c>
      <c r="B44" s="13" t="s">
        <v>68</v>
      </c>
      <c r="C44" s="23">
        <v>9493</v>
      </c>
      <c r="D44" s="23">
        <v>10007.1</v>
      </c>
      <c r="E44" s="23">
        <f t="shared" si="0"/>
        <v>105.41556936690192</v>
      </c>
      <c r="F44" s="34">
        <v>10093.1</v>
      </c>
      <c r="G44" s="23">
        <f t="shared" si="1"/>
        <v>100.85938983321842</v>
      </c>
      <c r="H44" s="34">
        <v>10093.1</v>
      </c>
      <c r="I44" s="23">
        <f t="shared" si="2"/>
        <v>100</v>
      </c>
      <c r="J44" s="35">
        <v>10093.1</v>
      </c>
      <c r="K44" s="33">
        <f t="shared" si="3"/>
        <v>100</v>
      </c>
    </row>
    <row r="45" spans="1:11" ht="33" customHeight="1">
      <c r="A45" s="12" t="s">
        <v>69</v>
      </c>
      <c r="B45" s="13" t="s">
        <v>70</v>
      </c>
      <c r="C45" s="23">
        <v>205052.6</v>
      </c>
      <c r="D45" s="23">
        <v>210279.3</v>
      </c>
      <c r="E45" s="23">
        <f t="shared" si="0"/>
        <v>102.54895573135869</v>
      </c>
      <c r="F45" s="34">
        <v>212172.4</v>
      </c>
      <c r="G45" s="23">
        <f t="shared" si="1"/>
        <v>100.90027881964608</v>
      </c>
      <c r="H45" s="34">
        <v>212172.4</v>
      </c>
      <c r="I45" s="23">
        <f t="shared" si="2"/>
        <v>99.99999999999999</v>
      </c>
      <c r="J45" s="35">
        <v>212172.4</v>
      </c>
      <c r="K45" s="33">
        <f t="shared" si="3"/>
        <v>99.99999999999999</v>
      </c>
    </row>
    <row r="46" spans="1:11" ht="76.5" customHeight="1">
      <c r="A46" s="12" t="s">
        <v>114</v>
      </c>
      <c r="B46" s="13" t="s">
        <v>71</v>
      </c>
      <c r="C46" s="23">
        <v>230571.8</v>
      </c>
      <c r="D46" s="23">
        <v>247797.4</v>
      </c>
      <c r="E46" s="23">
        <f t="shared" si="0"/>
        <v>107.47081820066461</v>
      </c>
      <c r="F46" s="34">
        <v>310998.8</v>
      </c>
      <c r="G46" s="23">
        <f t="shared" si="1"/>
        <v>125.50527164530376</v>
      </c>
      <c r="H46" s="34">
        <v>300998.8</v>
      </c>
      <c r="I46" s="23">
        <f t="shared" si="2"/>
        <v>96.78455350953122</v>
      </c>
      <c r="J46" s="35">
        <v>300998.8</v>
      </c>
      <c r="K46" s="33">
        <f t="shared" si="3"/>
        <v>100</v>
      </c>
    </row>
    <row r="47" spans="1:11" ht="28.5" customHeight="1">
      <c r="A47" s="12" t="s">
        <v>81</v>
      </c>
      <c r="B47" s="13" t="s">
        <v>72</v>
      </c>
      <c r="C47" s="23">
        <v>60933</v>
      </c>
      <c r="D47" s="23">
        <v>73825.1</v>
      </c>
      <c r="E47" s="23">
        <f t="shared" si="0"/>
        <v>121.15782909096878</v>
      </c>
      <c r="F47" s="34">
        <v>49203.1</v>
      </c>
      <c r="G47" s="23">
        <f t="shared" si="1"/>
        <v>66.64819959607233</v>
      </c>
      <c r="H47" s="34">
        <v>49365</v>
      </c>
      <c r="I47" s="23">
        <f t="shared" si="2"/>
        <v>100.32904430818384</v>
      </c>
      <c r="J47" s="35">
        <v>49365</v>
      </c>
      <c r="K47" s="33">
        <f t="shared" si="3"/>
        <v>100</v>
      </c>
    </row>
    <row r="48" spans="1:11" s="3" customFormat="1" ht="28.5" customHeight="1">
      <c r="A48" s="30" t="s">
        <v>95</v>
      </c>
      <c r="B48" s="13" t="s">
        <v>96</v>
      </c>
      <c r="C48" s="23">
        <v>6675</v>
      </c>
      <c r="D48" s="23">
        <v>11200</v>
      </c>
      <c r="E48" s="23">
        <f t="shared" si="0"/>
        <v>167.79026217228466</v>
      </c>
      <c r="F48" s="34">
        <v>12500</v>
      </c>
      <c r="G48" s="23">
        <f t="shared" si="1"/>
        <v>111.60714285714286</v>
      </c>
      <c r="H48" s="34">
        <v>12500</v>
      </c>
      <c r="I48" s="23">
        <f t="shared" si="2"/>
        <v>100</v>
      </c>
      <c r="J48" s="35">
        <v>12500</v>
      </c>
      <c r="K48" s="33">
        <f t="shared" si="3"/>
        <v>100</v>
      </c>
    </row>
    <row r="49" spans="1:11" ht="45" customHeight="1">
      <c r="A49" s="12" t="s">
        <v>73</v>
      </c>
      <c r="B49" s="13" t="s">
        <v>74</v>
      </c>
      <c r="C49" s="23">
        <v>904.3</v>
      </c>
      <c r="D49" s="23">
        <v>4974.8</v>
      </c>
      <c r="E49" s="23">
        <f t="shared" si="0"/>
        <v>550.127170186885</v>
      </c>
      <c r="F49" s="34">
        <v>5000</v>
      </c>
      <c r="G49" s="23">
        <f t="shared" si="1"/>
        <v>100.50655302725737</v>
      </c>
      <c r="H49" s="34">
        <v>5000</v>
      </c>
      <c r="I49" s="23">
        <f t="shared" si="2"/>
        <v>100</v>
      </c>
      <c r="J49" s="35">
        <v>5000</v>
      </c>
      <c r="K49" s="33">
        <f t="shared" si="3"/>
        <v>100</v>
      </c>
    </row>
    <row r="50" spans="1:11" ht="30.75" customHeight="1">
      <c r="A50" s="12" t="s">
        <v>75</v>
      </c>
      <c r="B50" s="13" t="s">
        <v>76</v>
      </c>
      <c r="C50" s="23">
        <v>61976.6</v>
      </c>
      <c r="D50" s="23">
        <v>64915.3</v>
      </c>
      <c r="E50" s="23">
        <f t="shared" si="0"/>
        <v>104.74162829196827</v>
      </c>
      <c r="F50" s="34">
        <v>44915.3</v>
      </c>
      <c r="G50" s="23">
        <f t="shared" si="1"/>
        <v>69.1906222415979</v>
      </c>
      <c r="H50" s="34">
        <v>44915.3</v>
      </c>
      <c r="I50" s="23">
        <f t="shared" si="2"/>
        <v>100</v>
      </c>
      <c r="J50" s="35">
        <v>44915.3</v>
      </c>
      <c r="K50" s="33">
        <f t="shared" si="3"/>
        <v>100</v>
      </c>
    </row>
    <row r="51" spans="1:11" ht="32.25" customHeight="1">
      <c r="A51" s="12" t="s">
        <v>77</v>
      </c>
      <c r="B51" s="13" t="s">
        <v>78</v>
      </c>
      <c r="C51" s="23">
        <v>19237</v>
      </c>
      <c r="D51" s="23">
        <v>25260</v>
      </c>
      <c r="E51" s="23">
        <f t="shared" si="0"/>
        <v>131.30945573634142</v>
      </c>
      <c r="F51" s="34">
        <v>0</v>
      </c>
      <c r="G51" s="23">
        <f t="shared" si="1"/>
        <v>0</v>
      </c>
      <c r="H51" s="34">
        <v>0</v>
      </c>
      <c r="I51" s="23">
        <v>0</v>
      </c>
      <c r="J51" s="35">
        <v>0</v>
      </c>
      <c r="K51" s="33">
        <v>0</v>
      </c>
    </row>
    <row r="52" spans="1:11" s="3" customFormat="1" ht="32.25" customHeight="1">
      <c r="A52" s="30" t="s">
        <v>97</v>
      </c>
      <c r="B52" s="16" t="s">
        <v>98</v>
      </c>
      <c r="C52" s="23">
        <v>20995.3</v>
      </c>
      <c r="D52" s="23">
        <v>22200</v>
      </c>
      <c r="E52" s="23">
        <f t="shared" si="0"/>
        <v>105.73795087471957</v>
      </c>
      <c r="F52" s="34">
        <v>22200</v>
      </c>
      <c r="G52" s="23">
        <f t="shared" si="1"/>
        <v>100</v>
      </c>
      <c r="H52" s="34">
        <v>22200</v>
      </c>
      <c r="I52" s="23">
        <f t="shared" si="2"/>
        <v>100</v>
      </c>
      <c r="J52" s="35">
        <v>22200</v>
      </c>
      <c r="K52" s="33">
        <f t="shared" si="3"/>
        <v>100</v>
      </c>
    </row>
    <row r="53" spans="1:11" ht="24" customHeight="1">
      <c r="A53" s="14" t="s">
        <v>85</v>
      </c>
      <c r="B53" s="15"/>
      <c r="C53" s="8">
        <f>SUM(C39:C52)</f>
        <v>7502482.3999999985</v>
      </c>
      <c r="D53" s="9">
        <f>SUM(D39:D52)</f>
        <v>4848658.1</v>
      </c>
      <c r="E53" s="25">
        <f t="shared" si="0"/>
        <v>64.62738386430604</v>
      </c>
      <c r="F53" s="9">
        <f>SUM(F39:F52)</f>
        <v>4814917.499999999</v>
      </c>
      <c r="G53" s="9">
        <f t="shared" si="1"/>
        <v>99.30412499078868</v>
      </c>
      <c r="H53" s="9">
        <f>SUM(H39:H52)</f>
        <v>4599744.7</v>
      </c>
      <c r="I53" s="9">
        <f t="shared" si="2"/>
        <v>95.53112176896076</v>
      </c>
      <c r="J53" s="9">
        <f>SUM(J39:J52)</f>
        <v>4569468.3</v>
      </c>
      <c r="K53" s="39">
        <f t="shared" si="3"/>
        <v>99.34178086014208</v>
      </c>
    </row>
    <row r="54" spans="1:11" ht="38.25" customHeight="1">
      <c r="A54" s="12" t="s">
        <v>79</v>
      </c>
      <c r="B54" s="13" t="s">
        <v>80</v>
      </c>
      <c r="C54" s="23">
        <v>4986.2</v>
      </c>
      <c r="D54" s="23">
        <v>5000</v>
      </c>
      <c r="E54" s="23">
        <f t="shared" si="0"/>
        <v>100.27676386827645</v>
      </c>
      <c r="F54" s="34">
        <v>5000</v>
      </c>
      <c r="G54" s="23">
        <f t="shared" si="1"/>
        <v>100</v>
      </c>
      <c r="H54" s="34">
        <v>5000</v>
      </c>
      <c r="I54" s="23">
        <f t="shared" si="2"/>
        <v>100</v>
      </c>
      <c r="J54" s="35">
        <v>0</v>
      </c>
      <c r="K54" s="33">
        <f t="shared" si="3"/>
        <v>0</v>
      </c>
    </row>
    <row r="55" spans="1:11" ht="20.25" customHeight="1">
      <c r="A55" s="17" t="s">
        <v>84</v>
      </c>
      <c r="B55" s="18"/>
      <c r="C55" s="10">
        <f>C54</f>
        <v>4986.2</v>
      </c>
      <c r="D55" s="10">
        <f>D54</f>
        <v>5000</v>
      </c>
      <c r="E55" s="37">
        <f t="shared" si="0"/>
        <v>100.27676386827645</v>
      </c>
      <c r="F55" s="37">
        <f>F54</f>
        <v>5000</v>
      </c>
      <c r="G55" s="37">
        <f t="shared" si="1"/>
        <v>100</v>
      </c>
      <c r="H55" s="37">
        <f>H54</f>
        <v>5000</v>
      </c>
      <c r="I55" s="37">
        <f t="shared" si="2"/>
        <v>100</v>
      </c>
      <c r="J55" s="37">
        <f>J54</f>
        <v>0</v>
      </c>
      <c r="K55" s="40">
        <f t="shared" si="3"/>
        <v>0</v>
      </c>
    </row>
    <row r="56" spans="1:11" ht="24" customHeight="1" thickBot="1">
      <c r="A56" s="19" t="s">
        <v>88</v>
      </c>
      <c r="B56" s="20"/>
      <c r="C56" s="24">
        <v>1668590.9</v>
      </c>
      <c r="D56" s="24">
        <v>1936293.6</v>
      </c>
      <c r="E56" s="26">
        <f t="shared" si="0"/>
        <v>116.04363897705544</v>
      </c>
      <c r="F56" s="24">
        <v>3223854.2</v>
      </c>
      <c r="G56" s="26">
        <f t="shared" si="1"/>
        <v>166.49614500610858</v>
      </c>
      <c r="H56" s="24">
        <v>2809376.3</v>
      </c>
      <c r="I56" s="26">
        <f t="shared" si="2"/>
        <v>87.14340431400402</v>
      </c>
      <c r="J56" s="38">
        <v>2428738.1</v>
      </c>
      <c r="K56" s="41">
        <f t="shared" si="3"/>
        <v>86.45114931737696</v>
      </c>
    </row>
    <row r="57" spans="1:11" ht="20.25" customHeight="1" thickBot="1">
      <c r="A57" s="21" t="s">
        <v>87</v>
      </c>
      <c r="B57" s="22" t="s">
        <v>0</v>
      </c>
      <c r="C57" s="11">
        <f>C56+C55+C53+C38</f>
        <v>83928367.00000001</v>
      </c>
      <c r="D57" s="43">
        <f>D56+D55+D53+D38</f>
        <v>79950750.3</v>
      </c>
      <c r="E57" s="31">
        <f t="shared" si="0"/>
        <v>95.26070047329765</v>
      </c>
      <c r="F57" s="31">
        <f>F56+F55+F53+F38</f>
        <v>75569018.99999999</v>
      </c>
      <c r="G57" s="31">
        <f t="shared" si="1"/>
        <v>94.51946193930839</v>
      </c>
      <c r="H57" s="31">
        <f>H56+H55+H53+H38</f>
        <v>69436188.19999999</v>
      </c>
      <c r="I57" s="31">
        <f t="shared" si="2"/>
        <v>91.88446418763225</v>
      </c>
      <c r="J57" s="31">
        <f>J56+J55+J53+J38</f>
        <v>68120048.39999999</v>
      </c>
      <c r="K57" s="42">
        <f t="shared" si="3"/>
        <v>98.10453333611997</v>
      </c>
    </row>
    <row r="58" ht="12.75">
      <c r="E58" s="27"/>
    </row>
    <row r="59" spans="1:11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30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3" spans="3:10" ht="12.75">
      <c r="C63" s="4"/>
      <c r="D63" s="4"/>
      <c r="E63" s="4"/>
      <c r="F63" s="4"/>
      <c r="G63" s="4"/>
      <c r="H63" s="4"/>
      <c r="I63" s="4"/>
      <c r="J63" s="4"/>
    </row>
  </sheetData>
  <sheetProtection/>
  <mergeCells count="5">
    <mergeCell ref="C1:J1"/>
    <mergeCell ref="A2:K2"/>
    <mergeCell ref="A60:K60"/>
    <mergeCell ref="A59:K59"/>
    <mergeCell ref="J3:K3"/>
  </mergeCells>
  <printOptions/>
  <pageMargins left="0.3937007874015748" right="0" top="0.6299212598425197" bottom="0.5905511811023623" header="0.31496062992125984" footer="0.31496062992125984"/>
  <pageSetup firstPageNumber="1" useFirstPageNumber="1" horizontalDpi="600" verticalDpi="600" orientation="landscape" paperSize="9" scale="7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2021-10-29T11:12:17Z</dcterms:modified>
  <cp:category/>
  <cp:version/>
  <cp:contentType/>
  <cp:contentStatus/>
</cp:coreProperties>
</file>